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Live Calc" sheetId="1" r:id="rId1"/>
  </sheets>
  <definedNames>
    <definedName name="_xlnm.Print_Area" localSheetId="0">'Live Calc'!$A$1:$J$36</definedName>
  </definedNames>
  <calcPr fullCalcOnLoad="1"/>
</workbook>
</file>

<file path=xl/sharedStrings.xml><?xml version="1.0" encoding="utf-8"?>
<sst xmlns="http://schemas.openxmlformats.org/spreadsheetml/2006/main" count="21" uniqueCount="21">
  <si>
    <t>h</t>
  </si>
  <si>
    <t>c</t>
  </si>
  <si>
    <t>k</t>
  </si>
  <si>
    <t>radians</t>
  </si>
  <si>
    <t>m/s</t>
  </si>
  <si>
    <t>W-s/K</t>
  </si>
  <si>
    <t>T (K)</t>
  </si>
  <si>
    <t>λ (m)</t>
  </si>
  <si>
    <t>User Inputs in Orange</t>
  </si>
  <si>
    <r>
      <t>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(K)</t>
    </r>
  </si>
  <si>
    <r>
      <t>T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(K)</t>
    </r>
  </si>
  <si>
    <r>
      <t>T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(K)</t>
    </r>
  </si>
  <si>
    <r>
      <t>W-s</t>
    </r>
    <r>
      <rPr>
        <vertAlign val="superscript"/>
        <sz val="10"/>
        <rFont val="Arial"/>
        <family val="2"/>
      </rPr>
      <t>2</t>
    </r>
  </si>
  <si>
    <t>π</t>
  </si>
  <si>
    <t>Constants and Conversion Factors</t>
  </si>
  <si>
    <t>Implemented by Anthony Shao, Microcosm. Contact: bookproject@smad.com</t>
  </si>
  <si>
    <t>Table 15-3.  Planck's Blackbody Radiation Curves as a Function of Wavelength</t>
  </si>
  <si>
    <t>Spectral Radiance (W/m2-m-sr)</t>
  </si>
  <si>
    <r>
      <t>E</t>
    </r>
    <r>
      <rPr>
        <b/>
        <vertAlign val="subscript"/>
        <sz val="10"/>
        <rFont val="Arial"/>
        <family val="2"/>
      </rPr>
      <t>λ</t>
    </r>
    <r>
      <rPr>
        <b/>
        <sz val="10"/>
        <rFont val="Arial"/>
        <family val="2"/>
      </rPr>
      <t xml:space="preserve"> = [2πhc2/λ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{exp[ch/(kTλ)] - 1} - 1] / [4π]</t>
    </r>
  </si>
  <si>
    <t>Version 1. July 26, 2011. Copyright, 2011, Microcosm, Inc.</t>
  </si>
  <si>
    <t>See text for explanation.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</si>
</sst>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E+00"/>
    <numFmt numFmtId="166" formatCode="0.E+00"/>
    <numFmt numFmtId="167" formatCode="0.00000000E+00"/>
    <numFmt numFmtId="168" formatCode="0.000000E+00"/>
    <numFmt numFmtId="169" formatCode="0.0000000E+00"/>
    <numFmt numFmtId="170" formatCode="[$-409]dddd\,\ mmmm\ dd\,\ yyyy"/>
    <numFmt numFmtId="171" formatCode="[$-409]h:mm:ss\ AM/P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0"/>
    </font>
    <font>
      <i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3" borderId="4" xfId="0" applyFill="1" applyBorder="1" applyAlignment="1">
      <alignment horizontal="right"/>
    </xf>
    <xf numFmtId="169" fontId="0" fillId="3" borderId="5" xfId="0" applyNumberFormat="1" applyFill="1" applyBorder="1" applyAlignment="1">
      <alignment horizontal="right"/>
    </xf>
    <xf numFmtId="167" fontId="0" fillId="3" borderId="5" xfId="0" applyNumberFormat="1" applyFill="1" applyBorder="1" applyAlignment="1">
      <alignment horizontal="right"/>
    </xf>
    <xf numFmtId="168" fontId="0" fillId="3" borderId="6" xfId="0" applyNumberFormat="1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68" fontId="0" fillId="0" borderId="0" xfId="0" applyNumberFormat="1" applyAlignment="1">
      <alignment/>
    </xf>
    <xf numFmtId="3" fontId="0" fillId="4" borderId="9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1" fontId="0" fillId="3" borderId="10" xfId="0" applyNumberFormat="1" applyFill="1" applyBorder="1" applyAlignment="1">
      <alignment horizontal="center"/>
    </xf>
    <xf numFmtId="11" fontId="0" fillId="3" borderId="11" xfId="0" applyNumberFormat="1" applyFill="1" applyBorder="1" applyAlignment="1">
      <alignment horizontal="center"/>
    </xf>
    <xf numFmtId="11" fontId="0" fillId="3" borderId="12" xfId="0" applyNumberForma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3" fontId="0" fillId="4" borderId="12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7" fillId="4" borderId="13" xfId="22" applyFont="1" applyFill="1" applyBorder="1" applyAlignment="1">
      <alignment horizontal="center" vertical="center" wrapText="1"/>
      <protection/>
    </xf>
    <xf numFmtId="0" fontId="7" fillId="4" borderId="14" xfId="22" applyFont="1" applyFill="1" applyBorder="1" applyAlignment="1">
      <alignment horizontal="center" vertical="center" wrapText="1"/>
      <protection/>
    </xf>
    <xf numFmtId="0" fontId="7" fillId="4" borderId="15" xfId="22" applyFont="1" applyFill="1" applyBorder="1" applyAlignment="1">
      <alignment horizontal="center" vertical="center" wrapText="1"/>
      <protection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Spectral Radiance vs. Wavelength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3625"/>
          <c:w val="0.92275"/>
          <c:h val="0.7272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Calc'!$A$8:$A$9</c:f>
              <c:strCache>
                <c:ptCount val="1"/>
                <c:pt idx="0">
                  <c:v>T1 (K) 300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Calc'!$K$15:$K$184</c:f>
              <c:numCache/>
            </c:numRef>
          </c:xVal>
          <c:yVal>
            <c:numRef>
              <c:f>'Live Calc'!$L$15:$L$184</c:f>
              <c:numCache/>
            </c:numRef>
          </c:yVal>
          <c:smooth val="1"/>
        </c:ser>
        <c:ser>
          <c:idx val="1"/>
          <c:order val="1"/>
          <c:tx>
            <c:strRef>
              <c:f>'Live Calc'!$B$8:$B$9</c:f>
              <c:strCache>
                <c:ptCount val="1"/>
                <c:pt idx="0">
                  <c:v>T2 (K) 1,000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Calc'!$K$15:$K$184</c:f>
              <c:numCache/>
            </c:numRef>
          </c:xVal>
          <c:yVal>
            <c:numRef>
              <c:f>'Live Calc'!$M$15:$M$184</c:f>
              <c:numCache/>
            </c:numRef>
          </c:yVal>
          <c:smooth val="1"/>
        </c:ser>
        <c:ser>
          <c:idx val="2"/>
          <c:order val="2"/>
          <c:tx>
            <c:strRef>
              <c:f>'Live Calc'!$C$8:$C$9</c:f>
              <c:strCache>
                <c:ptCount val="1"/>
                <c:pt idx="0">
                  <c:v>T3 (K) 6,000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Calc'!$K$15:$K$184</c:f>
              <c:numCache/>
            </c:numRef>
          </c:xVal>
          <c:yVal>
            <c:numRef>
              <c:f>'Live Calc'!$N$15:$N$184</c:f>
              <c:numCache/>
            </c:numRef>
          </c:yVal>
          <c:smooth val="1"/>
        </c:ser>
        <c:axId val="39347871"/>
        <c:axId val="18586520"/>
      </c:scatterChart>
      <c:valAx>
        <c:axId val="39347871"/>
        <c:scaling>
          <c:logBase val="10"/>
          <c:orientation val="minMax"/>
          <c:max val="100"/>
          <c:min val="1E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E+00" sourceLinked="0"/>
        <c:majorTickMark val="in"/>
        <c:minorTickMark val="none"/>
        <c:tickLblPos val="nextTo"/>
        <c:crossAx val="18586520"/>
        <c:crossesAt val="1E-15"/>
        <c:crossBetween val="midCat"/>
        <c:dispUnits/>
        <c:majorUnit val="100"/>
      </c:valAx>
      <c:valAx>
        <c:axId val="18586520"/>
        <c:scaling>
          <c:logBase val="10"/>
          <c:orientation val="minMax"/>
          <c:max val="1E+20"/>
          <c:min val="1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Spectral Radiance (W/m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-m-sr)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E+00" sourceLinked="0"/>
        <c:majorTickMark val="in"/>
        <c:minorTickMark val="none"/>
        <c:tickLblPos val="nextTo"/>
        <c:crossAx val="39347871"/>
        <c:crossesAt val="1E-17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1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0.175</cdr:y>
    </cdr:from>
    <cdr:to>
      <cdr:x>0.704</cdr:x>
      <cdr:y>0.6885</cdr:y>
    </cdr:to>
    <cdr:sp>
      <cdr:nvSpPr>
        <cdr:cNvPr id="1" name="Line 1"/>
        <cdr:cNvSpPr>
          <a:spLocks/>
        </cdr:cNvSpPr>
      </cdr:nvSpPr>
      <cdr:spPr>
        <a:xfrm>
          <a:off x="1895475" y="685800"/>
          <a:ext cx="2505075" cy="2038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0.16025</cdr:y>
    </cdr:from>
    <cdr:to>
      <cdr:x>0.6395</cdr:x>
      <cdr:y>0.22375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628650"/>
          <a:ext cx="1362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Wien's Law λ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0.32775</cdr:x>
      <cdr:y>0.187</cdr:y>
    </cdr:from>
    <cdr:to>
      <cdr:x>0.40675</cdr:x>
      <cdr:y>0.187</cdr:y>
    </cdr:to>
    <cdr:sp>
      <cdr:nvSpPr>
        <cdr:cNvPr id="3" name="Line 17"/>
        <cdr:cNvSpPr>
          <a:spLocks/>
        </cdr:cNvSpPr>
      </cdr:nvSpPr>
      <cdr:spPr>
        <a:xfrm flipH="1">
          <a:off x="2047875" y="733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180975</xdr:rowOff>
    </xdr:from>
    <xdr:to>
      <xdr:col>9</xdr:col>
      <xdr:colOff>9525</xdr:colOff>
      <xdr:row>34</xdr:row>
      <xdr:rowOff>152400</xdr:rowOff>
    </xdr:to>
    <xdr:graphicFrame>
      <xdr:nvGraphicFramePr>
        <xdr:cNvPr id="1" name="Chart 4"/>
        <xdr:cNvGraphicFramePr/>
      </xdr:nvGraphicFramePr>
      <xdr:xfrm>
        <a:off x="19050" y="1943100"/>
        <a:ext cx="62484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view="pageBreakPreview" zoomScale="60" workbookViewId="0" topLeftCell="A15">
      <selection activeCell="Q51" sqref="Q51"/>
    </sheetView>
  </sheetViews>
  <sheetFormatPr defaultColWidth="9.140625" defaultRowHeight="12.75"/>
  <cols>
    <col min="1" max="2" width="12.00390625" style="0" bestFit="1" customWidth="1"/>
    <col min="3" max="3" width="11.00390625" style="0" bestFit="1" customWidth="1"/>
    <col min="5" max="5" width="13.140625" style="0" bestFit="1" customWidth="1"/>
    <col min="11" max="12" width="15.28125" style="1" customWidth="1"/>
    <col min="13" max="14" width="15.28125" style="0" customWidth="1"/>
  </cols>
  <sheetData>
    <row r="1" spans="1:13" ht="13.5" thickBot="1">
      <c r="A1" s="2" t="s">
        <v>16</v>
      </c>
      <c r="B1" s="3"/>
      <c r="C1" s="3"/>
      <c r="D1" s="1"/>
      <c r="K1" s="39" t="s">
        <v>14</v>
      </c>
      <c r="L1" s="40"/>
      <c r="M1" s="41"/>
    </row>
    <row r="2" spans="1:14" ht="12.75">
      <c r="A2" s="3" t="s">
        <v>15</v>
      </c>
      <c r="B2" s="3"/>
      <c r="C2" s="3"/>
      <c r="D2" s="1"/>
      <c r="K2" s="26" t="s">
        <v>13</v>
      </c>
      <c r="L2" s="8">
        <f>PI()</f>
        <v>3.141592653589793</v>
      </c>
      <c r="M2" s="12" t="s">
        <v>3</v>
      </c>
      <c r="N2" s="1"/>
    </row>
    <row r="3" spans="1:14" ht="14.25">
      <c r="A3" s="3" t="s">
        <v>19</v>
      </c>
      <c r="B3" s="3"/>
      <c r="C3" s="3"/>
      <c r="D3" s="1"/>
      <c r="K3" s="27" t="s">
        <v>0</v>
      </c>
      <c r="L3" s="9">
        <f>6.6260755E-34</f>
        <v>6.6260755E-34</v>
      </c>
      <c r="M3" s="13" t="s">
        <v>12</v>
      </c>
      <c r="N3" s="1"/>
    </row>
    <row r="4" spans="1:13" ht="12.75">
      <c r="A4" s="7" t="s">
        <v>20</v>
      </c>
      <c r="B4" s="3"/>
      <c r="C4" s="3"/>
      <c r="D4" s="1"/>
      <c r="K4" s="27" t="s">
        <v>1</v>
      </c>
      <c r="L4" s="10">
        <v>299792458</v>
      </c>
      <c r="M4" s="13" t="s">
        <v>4</v>
      </c>
    </row>
    <row r="5" spans="1:13" ht="13.5" thickBot="1">
      <c r="A5" s="1"/>
      <c r="B5" s="1"/>
      <c r="C5" s="1"/>
      <c r="D5" s="1"/>
      <c r="K5" s="28" t="s">
        <v>2</v>
      </c>
      <c r="L5" s="11">
        <v>1.380658E-23</v>
      </c>
      <c r="M5" s="14" t="s">
        <v>5</v>
      </c>
    </row>
    <row r="6" spans="1:4" ht="12" customHeight="1">
      <c r="A6" s="33" t="s">
        <v>8</v>
      </c>
      <c r="B6" s="34"/>
      <c r="C6" s="35"/>
      <c r="D6" s="1"/>
    </row>
    <row r="7" spans="1:14" ht="15" customHeight="1" thickBot="1">
      <c r="A7" s="1"/>
      <c r="B7" s="1"/>
      <c r="C7" s="1"/>
      <c r="D7" s="1"/>
      <c r="N7" s="1"/>
    </row>
    <row r="8" spans="1:14" ht="15" customHeight="1">
      <c r="A8" s="4" t="s">
        <v>9</v>
      </c>
      <c r="B8" s="5" t="s">
        <v>10</v>
      </c>
      <c r="C8" s="6" t="s">
        <v>11</v>
      </c>
      <c r="D8" s="1"/>
      <c r="N8" s="1"/>
    </row>
    <row r="9" spans="1:14" ht="15" customHeight="1" thickBot="1">
      <c r="A9" s="29">
        <v>300</v>
      </c>
      <c r="B9" s="30">
        <v>1000</v>
      </c>
      <c r="C9" s="16">
        <v>6000</v>
      </c>
      <c r="N9" s="1"/>
    </row>
    <row r="10" ht="15" customHeight="1" thickBot="1">
      <c r="N10" s="1"/>
    </row>
    <row r="11" spans="11:14" ht="15" customHeight="1">
      <c r="K11" s="45" t="s">
        <v>17</v>
      </c>
      <c r="L11" s="46"/>
      <c r="M11" s="46"/>
      <c r="N11" s="47"/>
    </row>
    <row r="12" spans="11:14" ht="15" customHeight="1" thickBot="1">
      <c r="K12" s="36" t="s">
        <v>18</v>
      </c>
      <c r="L12" s="37"/>
      <c r="M12" s="37"/>
      <c r="N12" s="38"/>
    </row>
    <row r="13" spans="11:14" ht="15" customHeight="1">
      <c r="K13" s="48" t="s">
        <v>7</v>
      </c>
      <c r="L13" s="42" t="s">
        <v>6</v>
      </c>
      <c r="M13" s="43"/>
      <c r="N13" s="44"/>
    </row>
    <row r="14" spans="11:14" ht="15" customHeight="1" thickBot="1">
      <c r="K14" s="49"/>
      <c r="L14" s="31">
        <f>A9</f>
        <v>300</v>
      </c>
      <c r="M14" s="31">
        <f>B9</f>
        <v>1000</v>
      </c>
      <c r="N14" s="32">
        <f>C9</f>
        <v>6000</v>
      </c>
    </row>
    <row r="15" spans="11:14" ht="12.75">
      <c r="K15" s="23">
        <v>1.000000005568E-12</v>
      </c>
      <c r="L15" s="21">
        <f>IF($L$4*$L$3/($L$5*L$14*$K15)&gt;709,"",((2*$L$2*$L$3*$L$4^2/($K15^5)*1/(EXP($L$4*$L$3/$L$5/L$14/$K15)-1))/(4*$L$2)))</f>
      </c>
      <c r="M15" s="21">
        <f>IF($L$4*$L$3/($L$5*M$14*$K15)&gt;709,"",((2*$L$2*$L$3*$L$4^2/($K15^5)*1/(EXP($L$4*$L$3/$L$5/M$14/$K15)-1))/(4*$L$2)))</f>
      </c>
      <c r="N15" s="22">
        <f>IF($L$4*$L$3/($L$5*N$14*$K15)&gt;709,"",((2*$L$2*$L$3*$L$4^2/($K15^5)*1/(EXP($L$4*$L$3/$L$5/N$14/$K15)-1))/(4*$L$2)))</f>
      </c>
    </row>
    <row r="16" spans="11:14" ht="12.75">
      <c r="K16" s="24">
        <v>2.000000004872E-12</v>
      </c>
      <c r="L16" s="17">
        <f aca="true" t="shared" si="0" ref="L16:N79">IF($L$4*$L$3/($L$5*L$14*$K16)&gt;709,"",((2*$L$2*$L$3*$L$4^2/($K16^5)*1/(EXP($L$4*$L$3/$L$5/L$14/$K16)-1))/(4*$L$2)))</f>
      </c>
      <c r="M16" s="17">
        <f t="shared" si="0"/>
      </c>
      <c r="N16" s="18">
        <f t="shared" si="0"/>
      </c>
    </row>
    <row r="17" spans="11:14" ht="12.75">
      <c r="K17" s="24">
        <v>3.000000004176E-12</v>
      </c>
      <c r="L17" s="17">
        <f t="shared" si="0"/>
      </c>
      <c r="M17" s="17">
        <f t="shared" si="0"/>
      </c>
      <c r="N17" s="18">
        <f t="shared" si="0"/>
      </c>
    </row>
    <row r="18" spans="11:14" ht="12.75">
      <c r="K18" s="24">
        <v>4.00000000348E-12</v>
      </c>
      <c r="L18" s="17">
        <f t="shared" si="0"/>
      </c>
      <c r="M18" s="17">
        <f t="shared" si="0"/>
      </c>
      <c r="N18" s="18">
        <f t="shared" si="0"/>
      </c>
    </row>
    <row r="19" spans="11:14" ht="12.75">
      <c r="K19" s="24">
        <v>5.000000002784E-12</v>
      </c>
      <c r="L19" s="17">
        <f t="shared" si="0"/>
      </c>
      <c r="M19" s="17">
        <f t="shared" si="0"/>
      </c>
      <c r="N19" s="18">
        <f t="shared" si="0"/>
      </c>
    </row>
    <row r="20" spans="11:14" ht="12.75">
      <c r="K20" s="24">
        <v>6.000000002088E-12</v>
      </c>
      <c r="L20" s="17">
        <f t="shared" si="0"/>
      </c>
      <c r="M20" s="17">
        <f t="shared" si="0"/>
      </c>
      <c r="N20" s="18">
        <f t="shared" si="0"/>
      </c>
    </row>
    <row r="21" spans="11:14" ht="12.75">
      <c r="K21" s="24">
        <v>7.000000001392E-12</v>
      </c>
      <c r="L21" s="17">
        <f t="shared" si="0"/>
      </c>
      <c r="M21" s="17">
        <f t="shared" si="0"/>
      </c>
      <c r="N21" s="18">
        <f t="shared" si="0"/>
      </c>
    </row>
    <row r="22" spans="11:14" ht="12.75">
      <c r="K22" s="24">
        <v>8.000000000696E-12</v>
      </c>
      <c r="L22" s="17">
        <f t="shared" si="0"/>
      </c>
      <c r="M22" s="17">
        <f t="shared" si="0"/>
      </c>
      <c r="N22" s="18">
        <f t="shared" si="0"/>
      </c>
    </row>
    <row r="23" spans="11:14" ht="12.75">
      <c r="K23" s="24">
        <v>9E-12</v>
      </c>
      <c r="L23" s="17">
        <f t="shared" si="0"/>
      </c>
      <c r="M23" s="17">
        <f t="shared" si="0"/>
      </c>
      <c r="N23" s="18">
        <f t="shared" si="0"/>
      </c>
    </row>
    <row r="24" spans="11:14" ht="12.75">
      <c r="K24" s="24">
        <v>9.999999999304E-12</v>
      </c>
      <c r="L24" s="17">
        <f t="shared" si="0"/>
      </c>
      <c r="M24" s="17">
        <f t="shared" si="0"/>
      </c>
      <c r="N24" s="18">
        <f t="shared" si="0"/>
      </c>
    </row>
    <row r="25" spans="11:14" ht="12.75">
      <c r="K25" s="24">
        <v>1.9999999999391E-11</v>
      </c>
      <c r="L25" s="17">
        <f t="shared" si="0"/>
      </c>
      <c r="M25" s="17">
        <f t="shared" si="0"/>
      </c>
      <c r="N25" s="18">
        <f t="shared" si="0"/>
      </c>
    </row>
    <row r="26" spans="11:14" ht="12.75">
      <c r="K26" s="24">
        <v>2.9999999999478E-11</v>
      </c>
      <c r="L26" s="17">
        <f t="shared" si="0"/>
      </c>
      <c r="M26" s="17">
        <f t="shared" si="0"/>
      </c>
      <c r="N26" s="18">
        <f t="shared" si="0"/>
      </c>
    </row>
    <row r="27" spans="11:14" ht="12.75">
      <c r="K27" s="24">
        <v>3.9999999999565E-11</v>
      </c>
      <c r="L27" s="17">
        <f t="shared" si="0"/>
      </c>
      <c r="M27" s="17">
        <f t="shared" si="0"/>
      </c>
      <c r="N27" s="18">
        <f t="shared" si="0"/>
      </c>
    </row>
    <row r="28" spans="11:14" ht="12.75">
      <c r="K28" s="24">
        <v>4.9999999999652E-11</v>
      </c>
      <c r="L28" s="17">
        <f t="shared" si="0"/>
      </c>
      <c r="M28" s="17">
        <f t="shared" si="0"/>
      </c>
      <c r="N28" s="18">
        <f t="shared" si="0"/>
      </c>
    </row>
    <row r="29" spans="11:14" ht="12.75">
      <c r="K29" s="24">
        <v>5.9999999999739E-11</v>
      </c>
      <c r="L29" s="17">
        <f t="shared" si="0"/>
      </c>
      <c r="M29" s="17">
        <f t="shared" si="0"/>
      </c>
      <c r="N29" s="18">
        <f t="shared" si="0"/>
      </c>
    </row>
    <row r="30" spans="11:14" ht="12.75">
      <c r="K30" s="24">
        <v>6.9999999999826E-11</v>
      </c>
      <c r="L30" s="17">
        <f t="shared" si="0"/>
      </c>
      <c r="M30" s="17">
        <f t="shared" si="0"/>
      </c>
      <c r="N30" s="18">
        <f t="shared" si="0"/>
      </c>
    </row>
    <row r="31" spans="11:14" ht="12.75">
      <c r="K31" s="24">
        <v>7.9999999999913E-11</v>
      </c>
      <c r="L31" s="17">
        <f t="shared" si="0"/>
      </c>
      <c r="M31" s="17">
        <f t="shared" si="0"/>
      </c>
      <c r="N31" s="18">
        <f t="shared" si="0"/>
      </c>
    </row>
    <row r="32" spans="11:14" ht="12.75">
      <c r="K32" s="24">
        <v>9E-11</v>
      </c>
      <c r="L32" s="17">
        <f t="shared" si="0"/>
      </c>
      <c r="M32" s="17">
        <f t="shared" si="0"/>
      </c>
      <c r="N32" s="18">
        <f t="shared" si="0"/>
      </c>
    </row>
    <row r="33" spans="11:14" ht="12.75">
      <c r="K33" s="24">
        <v>1.00000000000087E-10</v>
      </c>
      <c r="L33" s="17">
        <f t="shared" si="0"/>
      </c>
      <c r="M33" s="17">
        <f t="shared" si="0"/>
      </c>
      <c r="N33" s="18">
        <f t="shared" si="0"/>
      </c>
    </row>
    <row r="34" spans="11:14" ht="12.75">
      <c r="K34" s="24">
        <v>2.00000000000076E-10</v>
      </c>
      <c r="L34" s="17">
        <f t="shared" si="0"/>
      </c>
      <c r="M34" s="17">
        <f t="shared" si="0"/>
      </c>
      <c r="N34" s="18">
        <f t="shared" si="0"/>
      </c>
    </row>
    <row r="35" spans="11:14" ht="12.75">
      <c r="K35" s="24">
        <v>3.00000000000065E-10</v>
      </c>
      <c r="L35" s="17">
        <f t="shared" si="0"/>
      </c>
      <c r="M35" s="17">
        <f t="shared" si="0"/>
      </c>
      <c r="N35" s="18">
        <f t="shared" si="0"/>
      </c>
    </row>
    <row r="36" spans="11:14" ht="12.75">
      <c r="K36" s="24">
        <v>4.00000000000054E-10</v>
      </c>
      <c r="L36" s="17">
        <f t="shared" si="0"/>
      </c>
      <c r="M36" s="17">
        <f t="shared" si="0"/>
      </c>
      <c r="N36" s="18">
        <f t="shared" si="0"/>
      </c>
    </row>
    <row r="37" spans="11:14" ht="12.75">
      <c r="K37" s="24">
        <v>5.00000000000044E-10</v>
      </c>
      <c r="L37" s="17">
        <f t="shared" si="0"/>
      </c>
      <c r="M37" s="17">
        <f t="shared" si="0"/>
      </c>
      <c r="N37" s="18">
        <f t="shared" si="0"/>
      </c>
    </row>
    <row r="38" spans="11:14" ht="12.75">
      <c r="K38" s="24">
        <v>6.00000000000033E-10</v>
      </c>
      <c r="L38" s="17">
        <f t="shared" si="0"/>
      </c>
      <c r="M38" s="17">
        <f t="shared" si="0"/>
      </c>
      <c r="N38" s="18">
        <f t="shared" si="0"/>
      </c>
    </row>
    <row r="39" spans="5:14" ht="12.75">
      <c r="E39" s="15"/>
      <c r="K39" s="24">
        <v>7.00000000000022E-10</v>
      </c>
      <c r="L39" s="17">
        <f t="shared" si="0"/>
      </c>
      <c r="M39" s="17">
        <f t="shared" si="0"/>
      </c>
      <c r="N39" s="18">
        <f t="shared" si="0"/>
      </c>
    </row>
    <row r="40" spans="11:14" ht="12.75">
      <c r="K40" s="24">
        <v>8.00000000000011E-10</v>
      </c>
      <c r="L40" s="17">
        <f t="shared" si="0"/>
      </c>
      <c r="M40" s="17">
        <f t="shared" si="0"/>
      </c>
      <c r="N40" s="18">
        <f t="shared" si="0"/>
      </c>
    </row>
    <row r="41" spans="5:14" ht="12.75">
      <c r="E41" s="15"/>
      <c r="K41" s="24">
        <v>9E-10</v>
      </c>
      <c r="L41" s="17">
        <f t="shared" si="0"/>
      </c>
      <c r="M41" s="17">
        <f t="shared" si="0"/>
      </c>
      <c r="N41" s="18">
        <f t="shared" si="0"/>
      </c>
    </row>
    <row r="42" spans="11:14" ht="12.75">
      <c r="K42" s="24">
        <v>9.99999999999989E-10</v>
      </c>
      <c r="L42" s="17">
        <f t="shared" si="0"/>
      </c>
      <c r="M42" s="17">
        <f t="shared" si="0"/>
      </c>
      <c r="N42" s="18">
        <f t="shared" si="0"/>
      </c>
    </row>
    <row r="43" spans="11:14" ht="12.75">
      <c r="K43" s="24">
        <v>2E-09</v>
      </c>
      <c r="L43" s="17">
        <f t="shared" si="0"/>
      </c>
      <c r="M43" s="17">
        <f t="shared" si="0"/>
      </c>
      <c r="N43" s="18">
        <f t="shared" si="0"/>
      </c>
    </row>
    <row r="44" spans="11:14" ht="12.75">
      <c r="K44" s="24">
        <v>3E-09</v>
      </c>
      <c r="L44" s="17">
        <f t="shared" si="0"/>
      </c>
      <c r="M44" s="17">
        <f t="shared" si="0"/>
      </c>
      <c r="N44" s="18">
        <f t="shared" si="0"/>
      </c>
    </row>
    <row r="45" spans="11:14" ht="12.75">
      <c r="K45" s="24">
        <v>4E-09</v>
      </c>
      <c r="L45" s="17">
        <f t="shared" si="0"/>
      </c>
      <c r="M45" s="17">
        <f t="shared" si="0"/>
      </c>
      <c r="N45" s="18">
        <f t="shared" si="0"/>
        <v>1.2873511770139142E-235</v>
      </c>
    </row>
    <row r="46" spans="11:14" ht="12.75">
      <c r="K46" s="24">
        <v>5E-09</v>
      </c>
      <c r="L46" s="17">
        <f t="shared" si="0"/>
      </c>
      <c r="M46" s="17">
        <f t="shared" si="0"/>
      </c>
      <c r="N46" s="18">
        <f t="shared" si="0"/>
        <v>4.96502145161308E-184</v>
      </c>
    </row>
    <row r="47" spans="11:14" ht="12.75">
      <c r="K47" s="24">
        <v>6E-09</v>
      </c>
      <c r="L47" s="17">
        <f t="shared" si="0"/>
      </c>
      <c r="M47" s="17">
        <f t="shared" si="0"/>
      </c>
      <c r="N47" s="18">
        <f t="shared" si="0"/>
        <v>1.0324388511557049E-149</v>
      </c>
    </row>
    <row r="48" spans="11:14" ht="12.75">
      <c r="K48" s="24">
        <v>7E-09</v>
      </c>
      <c r="L48" s="17">
        <f t="shared" si="0"/>
      </c>
      <c r="M48" s="17">
        <f t="shared" si="0"/>
      </c>
      <c r="N48" s="18">
        <f t="shared" si="0"/>
        <v>2.983576195797212E-125</v>
      </c>
    </row>
    <row r="49" spans="11:14" ht="12.75">
      <c r="K49" s="24">
        <v>8E-09</v>
      </c>
      <c r="L49" s="17">
        <f t="shared" si="0"/>
      </c>
      <c r="M49" s="17">
        <f t="shared" si="0"/>
      </c>
      <c r="N49" s="18">
        <f t="shared" si="0"/>
        <v>6.046199258891796E-107</v>
      </c>
    </row>
    <row r="50" spans="11:14" ht="12.75">
      <c r="K50" s="24">
        <v>9E-09</v>
      </c>
      <c r="L50" s="17">
        <f t="shared" si="0"/>
      </c>
      <c r="M50" s="17">
        <f t="shared" si="0"/>
      </c>
      <c r="N50" s="18">
        <f t="shared" si="0"/>
        <v>9.768407688305721E-93</v>
      </c>
    </row>
    <row r="51" spans="11:14" ht="12.75">
      <c r="K51" s="24">
        <v>1E-08</v>
      </c>
      <c r="L51" s="17">
        <f t="shared" si="0"/>
      </c>
      <c r="M51" s="17">
        <f t="shared" si="0"/>
      </c>
      <c r="N51" s="18">
        <f t="shared" si="0"/>
        <v>2.1494110171537945E-81</v>
      </c>
    </row>
    <row r="52" spans="11:14" ht="12.75">
      <c r="K52" s="24">
        <v>1.9977062400007E-08</v>
      </c>
      <c r="L52" s="17">
        <f t="shared" si="0"/>
      </c>
      <c r="M52" s="17">
        <f t="shared" si="0"/>
      </c>
      <c r="N52" s="18">
        <f t="shared" si="0"/>
        <v>6.928640068861634E-31</v>
      </c>
    </row>
    <row r="53" spans="11:14" ht="12.75">
      <c r="K53" s="24">
        <v>2.9980339200006E-08</v>
      </c>
      <c r="L53" s="17">
        <f t="shared" si="0"/>
      </c>
      <c r="M53" s="17">
        <f t="shared" si="0"/>
        <v>4.6773354113031077E-188</v>
      </c>
      <c r="N53" s="18">
        <f t="shared" si="0"/>
        <v>2.2546059658645963E-14</v>
      </c>
    </row>
    <row r="54" spans="11:14" ht="12.75">
      <c r="K54" s="24">
        <v>3.9983616000005E-08</v>
      </c>
      <c r="L54" s="17">
        <f t="shared" si="0"/>
      </c>
      <c r="M54" s="17">
        <f t="shared" si="0"/>
        <v>1.5421413610448343E-136</v>
      </c>
      <c r="N54" s="18">
        <f t="shared" si="0"/>
        <v>2.6206070599181497E-06</v>
      </c>
    </row>
    <row r="55" spans="11:14" ht="12.75">
      <c r="K55" s="24">
        <v>4.9986892800004E-08</v>
      </c>
      <c r="L55" s="17">
        <f t="shared" si="0"/>
      </c>
      <c r="M55" s="17">
        <f t="shared" si="0"/>
        <v>9.483320089595728E-106</v>
      </c>
      <c r="N55" s="18">
        <f t="shared" si="0"/>
        <v>0.13989943793491583</v>
      </c>
    </row>
    <row r="56" spans="11:14" ht="12.75">
      <c r="K56" s="24">
        <v>5.9990169600003E-08</v>
      </c>
      <c r="L56" s="17">
        <f t="shared" si="0"/>
      </c>
      <c r="M56" s="17">
        <f t="shared" si="0"/>
        <v>2.6598287415597444E-85</v>
      </c>
      <c r="N56" s="18">
        <f t="shared" si="0"/>
        <v>167.37800882238076</v>
      </c>
    </row>
    <row r="57" spans="11:14" ht="12.75">
      <c r="K57" s="24">
        <v>6.9993446400002E-08</v>
      </c>
      <c r="L57" s="17">
        <f t="shared" si="0"/>
        <v>4.714548967723071E-279</v>
      </c>
      <c r="M57" s="17">
        <f t="shared" si="0"/>
        <v>9.463214292182409E-71</v>
      </c>
      <c r="N57" s="18">
        <f t="shared" si="0"/>
        <v>23432.782515345243</v>
      </c>
    </row>
    <row r="58" spans="11:14" ht="12.75">
      <c r="K58" s="24">
        <v>7.9996723200001E-08</v>
      </c>
      <c r="L58" s="17">
        <f t="shared" si="0"/>
        <v>3.92619142383189E-242</v>
      </c>
      <c r="M58" s="17">
        <f t="shared" si="0"/>
        <v>7.065553699803054E-60</v>
      </c>
      <c r="N58" s="18">
        <f t="shared" si="0"/>
        <v>871525.3704671041</v>
      </c>
    </row>
    <row r="59" spans="11:14" ht="12.75">
      <c r="K59" s="24">
        <v>9E-08</v>
      </c>
      <c r="L59" s="17">
        <f t="shared" si="0"/>
        <v>1.89231011338091E-213</v>
      </c>
      <c r="M59" s="17">
        <f t="shared" si="0"/>
        <v>1.8834598351510872E-51</v>
      </c>
      <c r="N59" s="18">
        <f t="shared" si="0"/>
        <v>13532314.933965404</v>
      </c>
    </row>
    <row r="60" spans="11:14" ht="12.75">
      <c r="K60" s="24">
        <v>1.00003276799999E-07</v>
      </c>
      <c r="L60" s="17">
        <f t="shared" si="0"/>
        <v>1.5758859884693442E-190</v>
      </c>
      <c r="M60" s="17">
        <f t="shared" si="0"/>
        <v>9.792984878107064E-45</v>
      </c>
      <c r="N60" s="18">
        <f t="shared" si="0"/>
        <v>114810879.68340136</v>
      </c>
    </row>
    <row r="61" spans="11:14" ht="12.75">
      <c r="K61" s="24">
        <v>2.00002867199999E-07</v>
      </c>
      <c r="L61" s="17">
        <f t="shared" si="0"/>
        <v>6.73955643169778E-88</v>
      </c>
      <c r="M61" s="17">
        <f t="shared" si="0"/>
        <v>5.3292988111359426E-15</v>
      </c>
      <c r="N61" s="18">
        <f t="shared" si="0"/>
        <v>577679039583.9277</v>
      </c>
    </row>
    <row r="62" spans="11:14" ht="12.75">
      <c r="K62" s="24">
        <v>3.000024576E-07</v>
      </c>
      <c r="L62" s="17">
        <f t="shared" si="0"/>
        <v>4.5826173529527955E-54</v>
      </c>
      <c r="M62" s="17">
        <f t="shared" si="0"/>
        <v>1.8201395568529457E-05</v>
      </c>
      <c r="N62" s="18">
        <f t="shared" si="0"/>
        <v>4140320352158.6914</v>
      </c>
    </row>
    <row r="63" spans="11:14" ht="12.75">
      <c r="K63" s="24">
        <v>3.5E-07</v>
      </c>
      <c r="L63" s="17">
        <f t="shared" si="0"/>
        <v>1.7541688143754218E-44</v>
      </c>
      <c r="M63" s="17">
        <f t="shared" si="0"/>
        <v>0.007955925610409585</v>
      </c>
      <c r="N63" s="18">
        <f t="shared" si="0"/>
        <v>6005020995501.598</v>
      </c>
    </row>
    <row r="64" spans="11:14" ht="12.75">
      <c r="K64" s="24">
        <v>4.00002048E-07</v>
      </c>
      <c r="L64" s="17">
        <f t="shared" si="0"/>
        <v>2.472003930145654E-37</v>
      </c>
      <c r="M64" s="17">
        <f t="shared" si="0"/>
        <v>0.695671878616444</v>
      </c>
      <c r="N64" s="18">
        <f t="shared" si="0"/>
        <v>7262978640968.3</v>
      </c>
    </row>
    <row r="65" spans="11:14" ht="12.75">
      <c r="K65" s="24">
        <v>4.5E-07</v>
      </c>
      <c r="L65" s="17">
        <f t="shared" si="0"/>
        <v>8.368982021140209E-32</v>
      </c>
      <c r="M65" s="17">
        <f t="shared" si="0"/>
        <v>21.002231703342826</v>
      </c>
      <c r="N65" s="18">
        <f t="shared" si="0"/>
        <v>7864299646688.509</v>
      </c>
    </row>
    <row r="66" spans="11:14" ht="12.75">
      <c r="K66" s="24">
        <v>5.000016384E-07</v>
      </c>
      <c r="L66" s="17">
        <f t="shared" si="0"/>
        <v>2.1014924072171653E-27</v>
      </c>
      <c r="M66" s="17">
        <f t="shared" si="0"/>
        <v>303.4350917416778</v>
      </c>
      <c r="N66" s="18">
        <f t="shared" si="0"/>
        <v>7939448078876.018</v>
      </c>
    </row>
    <row r="67" spans="11:14" ht="12.75">
      <c r="K67" s="24">
        <v>5.5E-07</v>
      </c>
      <c r="L67" s="17">
        <f t="shared" si="0"/>
        <v>7.987307571772334E-24</v>
      </c>
      <c r="M67" s="17">
        <f t="shared" si="0"/>
        <v>2577.259579139534</v>
      </c>
      <c r="N67" s="18">
        <f t="shared" si="0"/>
        <v>7658743514273.882</v>
      </c>
    </row>
    <row r="68" spans="11:14" ht="12.75">
      <c r="K68" s="24">
        <v>6.000012288E-07</v>
      </c>
      <c r="L68" s="17">
        <f t="shared" si="0"/>
        <v>7.401653412770285E-21</v>
      </c>
      <c r="M68" s="17">
        <f t="shared" si="0"/>
        <v>14756.16787528015</v>
      </c>
      <c r="N68" s="18">
        <f t="shared" si="0"/>
        <v>7169256702402.783</v>
      </c>
    </row>
    <row r="69" spans="11:14" ht="12.75">
      <c r="K69" s="24">
        <v>6.5E-07</v>
      </c>
      <c r="L69" s="17">
        <f t="shared" si="0"/>
        <v>2.3213876944095768E-18</v>
      </c>
      <c r="M69" s="17">
        <f t="shared" si="0"/>
        <v>62551.10820922185</v>
      </c>
      <c r="N69" s="18">
        <f t="shared" si="0"/>
        <v>6578330788725.877</v>
      </c>
    </row>
    <row r="70" spans="11:14" ht="12.75">
      <c r="K70" s="24">
        <v>7.000008192E-07</v>
      </c>
      <c r="L70" s="17">
        <f t="shared" si="0"/>
        <v>3.1166051151479554E-16</v>
      </c>
      <c r="M70" s="17">
        <f t="shared" si="0"/>
        <v>209878.0732260919</v>
      </c>
      <c r="N70" s="18">
        <f t="shared" si="0"/>
        <v>5956652279596.172</v>
      </c>
    </row>
    <row r="71" spans="11:14" ht="12.75">
      <c r="K71" s="24">
        <v>7.5E-07</v>
      </c>
      <c r="L71" s="17">
        <f t="shared" si="0"/>
        <v>2.1256018598803676E-14</v>
      </c>
      <c r="M71" s="17">
        <f t="shared" si="0"/>
        <v>585110.1201178975</v>
      </c>
      <c r="N71" s="18">
        <f t="shared" si="0"/>
        <v>5347265943673.635</v>
      </c>
    </row>
    <row r="72" spans="11:14" ht="12.75">
      <c r="K72" s="24">
        <v>8.000004096E-07</v>
      </c>
      <c r="L72" s="17">
        <f t="shared" si="0"/>
        <v>8.376121988594397E-13</v>
      </c>
      <c r="M72" s="17">
        <f t="shared" si="0"/>
        <v>1405415.1321899479</v>
      </c>
      <c r="N72" s="18">
        <f t="shared" si="0"/>
        <v>4774035092090.869</v>
      </c>
    </row>
    <row r="73" spans="11:14" ht="12.75">
      <c r="K73" s="24">
        <v>8.5E-07</v>
      </c>
      <c r="L73" s="17">
        <f t="shared" si="0"/>
        <v>2.1031945098817893E-11</v>
      </c>
      <c r="M73" s="17">
        <f t="shared" si="0"/>
        <v>2989544.789139036</v>
      </c>
      <c r="N73" s="18">
        <f t="shared" si="0"/>
        <v>4248522516341.4297</v>
      </c>
    </row>
    <row r="74" spans="11:14" ht="12.75">
      <c r="K74" s="24">
        <v>9E-07</v>
      </c>
      <c r="L74" s="17">
        <f t="shared" si="0"/>
        <v>3.631524260472915E-10</v>
      </c>
      <c r="M74" s="17">
        <f t="shared" si="0"/>
        <v>5752881.185977959</v>
      </c>
      <c r="N74" s="18">
        <f t="shared" si="0"/>
        <v>3774651541415.75</v>
      </c>
    </row>
    <row r="75" spans="11:14" ht="12.75">
      <c r="K75" s="24">
        <v>9.5E-07</v>
      </c>
      <c r="L75" s="17">
        <f t="shared" si="0"/>
        <v>4.578395177820832E-09</v>
      </c>
      <c r="M75" s="17">
        <f t="shared" si="0"/>
        <v>10183309.238171417</v>
      </c>
      <c r="N75" s="18">
        <f t="shared" si="0"/>
        <v>3351927145309.6196</v>
      </c>
    </row>
    <row r="76" spans="11:14" ht="12.75">
      <c r="K76" s="24">
        <v>9.999995904E-07</v>
      </c>
      <c r="L76" s="17">
        <f t="shared" si="0"/>
        <v>4.421305092859369E-08</v>
      </c>
      <c r="M76" s="17">
        <f t="shared" si="0"/>
        <v>16802483.059860162</v>
      </c>
      <c r="N76" s="18">
        <f t="shared" si="0"/>
        <v>2977440782803.7764</v>
      </c>
    </row>
    <row r="77" spans="11:14" ht="12.75">
      <c r="K77" s="24">
        <v>1.5E-06</v>
      </c>
      <c r="L77" s="17">
        <f t="shared" si="0"/>
        <v>0.05103542303912303</v>
      </c>
      <c r="M77" s="17">
        <f t="shared" si="0"/>
        <v>267780667.56212655</v>
      </c>
      <c r="N77" s="18">
        <f t="shared" si="0"/>
        <v>993632390088.7863</v>
      </c>
    </row>
    <row r="78" spans="11:14" ht="12.75">
      <c r="K78" s="24">
        <v>1.9999996416E-06</v>
      </c>
      <c r="L78" s="17">
        <f t="shared" si="0"/>
        <v>35.85597223697603</v>
      </c>
      <c r="M78" s="17">
        <f t="shared" si="0"/>
        <v>699515841.7636757</v>
      </c>
      <c r="N78" s="18">
        <f t="shared" si="0"/>
        <v>401648406791.8617</v>
      </c>
    </row>
    <row r="79" spans="11:14" ht="12.75">
      <c r="K79" s="24">
        <v>2.5E-06</v>
      </c>
      <c r="L79" s="17">
        <f t="shared" si="0"/>
        <v>1421.8175918864906</v>
      </c>
      <c r="M79" s="17">
        <f t="shared" si="0"/>
        <v>968607966.7520511</v>
      </c>
      <c r="N79" s="18">
        <f t="shared" si="0"/>
        <v>189435927712.21625</v>
      </c>
    </row>
    <row r="80" spans="11:14" ht="12.75">
      <c r="K80" s="24">
        <v>2.9999996928E-06</v>
      </c>
      <c r="L80" s="17">
        <f aca="true" t="shared" si="1" ref="L80:N143">IF($L$4*$L$3/($L$5*L$14*$K80)&gt;709,"",((2*$L$2*$L$3*$L$4^2/($K80^5)*1/(EXP($L$4*$L$3/$L$5/L$14/$K80)-1))/(4*$L$2)))</f>
        <v>13979.485555005616</v>
      </c>
      <c r="M80" s="17">
        <f t="shared" si="1"/>
        <v>1021020123.8239471</v>
      </c>
      <c r="N80" s="18">
        <f t="shared" si="1"/>
        <v>100109089837.91002</v>
      </c>
    </row>
    <row r="81" spans="11:14" ht="12.75">
      <c r="K81" s="24">
        <v>3.5E-06</v>
      </c>
      <c r="L81" s="17">
        <f t="shared" si="1"/>
        <v>63472.03702826676</v>
      </c>
      <c r="M81" s="17">
        <f t="shared" si="1"/>
        <v>944981348.8009099</v>
      </c>
      <c r="N81" s="18">
        <f t="shared" si="1"/>
        <v>57613087886.08884</v>
      </c>
    </row>
    <row r="82" spans="11:14" ht="12.75">
      <c r="K82" s="24">
        <v>3.999999744E-06</v>
      </c>
      <c r="L82" s="17">
        <f t="shared" si="1"/>
        <v>180506.53072767245</v>
      </c>
      <c r="M82" s="17">
        <f t="shared" si="1"/>
        <v>819433917.3738229</v>
      </c>
      <c r="N82" s="18">
        <f t="shared" si="1"/>
        <v>35410116671.87641</v>
      </c>
    </row>
    <row r="83" spans="11:14" ht="12.75">
      <c r="K83" s="24">
        <v>4.5E-06</v>
      </c>
      <c r="L83" s="17">
        <f t="shared" si="1"/>
        <v>379579.0011575886</v>
      </c>
      <c r="M83" s="17">
        <f t="shared" si="1"/>
        <v>687662801.398359</v>
      </c>
      <c r="N83" s="18">
        <f t="shared" si="1"/>
        <v>22926559905.69066</v>
      </c>
    </row>
    <row r="84" spans="11:14" ht="12.75">
      <c r="K84" s="24">
        <v>4.9999997952E-06</v>
      </c>
      <c r="L84" s="17">
        <f t="shared" si="1"/>
        <v>650706.8997736902</v>
      </c>
      <c r="M84" s="17">
        <f t="shared" si="1"/>
        <v>568162968.0306652</v>
      </c>
      <c r="N84" s="18">
        <f t="shared" si="1"/>
        <v>15482903996.62385</v>
      </c>
    </row>
    <row r="85" spans="11:14" ht="12.75">
      <c r="K85" s="24">
        <v>5.5E-06</v>
      </c>
      <c r="L85" s="17">
        <f t="shared" si="1"/>
        <v>966406.5912938662</v>
      </c>
      <c r="M85" s="17">
        <f t="shared" si="1"/>
        <v>466585556.71787983</v>
      </c>
      <c r="N85" s="18">
        <f t="shared" si="1"/>
        <v>10826020844.767912</v>
      </c>
    </row>
    <row r="86" spans="11:14" ht="12.75">
      <c r="K86" s="24">
        <v>5.9999998464E-06</v>
      </c>
      <c r="L86" s="17">
        <f t="shared" si="1"/>
        <v>1293818.2579083764</v>
      </c>
      <c r="M86" s="17">
        <f t="shared" si="1"/>
        <v>382900987.9027925</v>
      </c>
      <c r="N86" s="18">
        <f t="shared" si="1"/>
        <v>7793848842.804268</v>
      </c>
    </row>
    <row r="87" spans="11:14" ht="12.75">
      <c r="K87" s="24">
        <v>6.5E-06</v>
      </c>
      <c r="L87" s="17">
        <f t="shared" si="1"/>
        <v>1604046.8395885082</v>
      </c>
      <c r="M87" s="17">
        <f t="shared" si="1"/>
        <v>314971996.261817</v>
      </c>
      <c r="N87" s="18">
        <f t="shared" si="1"/>
        <v>5751826370.584964</v>
      </c>
    </row>
    <row r="88" spans="11:14" ht="12.75">
      <c r="K88" s="24">
        <v>6.9999998976E-06</v>
      </c>
      <c r="L88" s="17">
        <f t="shared" si="1"/>
        <v>1876569.010074592</v>
      </c>
      <c r="M88" s="17">
        <f t="shared" si="1"/>
        <v>260160306.69655475</v>
      </c>
      <c r="N88" s="18">
        <f t="shared" si="1"/>
        <v>4336383345.018609</v>
      </c>
    </row>
    <row r="89" spans="11:14" ht="12.75">
      <c r="K89" s="24">
        <v>7.5E-06</v>
      </c>
      <c r="L89" s="17">
        <f t="shared" si="1"/>
        <v>2099808.502625611</v>
      </c>
      <c r="M89" s="17">
        <f t="shared" si="1"/>
        <v>215974561.453486</v>
      </c>
      <c r="N89" s="18">
        <f t="shared" si="1"/>
        <v>3330481840.3739977</v>
      </c>
    </row>
    <row r="90" spans="11:14" ht="12.75">
      <c r="K90" s="24">
        <v>7.9999999488E-06</v>
      </c>
      <c r="L90" s="17">
        <f t="shared" si="1"/>
        <v>2269669.0757217132</v>
      </c>
      <c r="M90" s="17">
        <f t="shared" si="1"/>
        <v>180284237.5691254</v>
      </c>
      <c r="N90" s="18">
        <f t="shared" si="1"/>
        <v>2599890527.0947757</v>
      </c>
    </row>
    <row r="91" spans="11:14" ht="12.75">
      <c r="K91" s="24">
        <v>8.5E-06</v>
      </c>
      <c r="L91" s="17">
        <f t="shared" si="1"/>
        <v>2387404.888585109</v>
      </c>
      <c r="M91" s="17">
        <f t="shared" si="1"/>
        <v>151349479.55425957</v>
      </c>
      <c r="N91" s="18">
        <f t="shared" si="1"/>
        <v>2058986101.9319327</v>
      </c>
    </row>
    <row r="92" spans="11:14" ht="12.75">
      <c r="K92" s="24">
        <v>9E-06</v>
      </c>
      <c r="L92" s="17">
        <f t="shared" si="1"/>
        <v>2457593.6395901605</v>
      </c>
      <c r="M92" s="17">
        <f t="shared" si="1"/>
        <v>127781943.16985428</v>
      </c>
      <c r="N92" s="18">
        <f t="shared" si="1"/>
        <v>1651649074.0042856</v>
      </c>
    </row>
    <row r="93" spans="11:14" ht="12.75">
      <c r="K93" s="24">
        <v>9.5E-06</v>
      </c>
      <c r="L93" s="17">
        <f t="shared" si="1"/>
        <v>2486527.9611318344</v>
      </c>
      <c r="M93" s="17">
        <f t="shared" si="1"/>
        <v>108486149.27746765</v>
      </c>
      <c r="N93" s="18">
        <f t="shared" si="1"/>
        <v>1340201143.7575684</v>
      </c>
    </row>
    <row r="94" spans="11:14" ht="12.75">
      <c r="K94" s="24">
        <v>1.00000000512E-05</v>
      </c>
      <c r="L94" s="17">
        <f t="shared" si="1"/>
        <v>2481078.8571045715</v>
      </c>
      <c r="M94" s="17">
        <f t="shared" si="1"/>
        <v>92601711.19383033</v>
      </c>
      <c r="N94" s="18">
        <f t="shared" si="1"/>
        <v>1098796485.6901255</v>
      </c>
    </row>
    <row r="95" spans="11:14" ht="12.75">
      <c r="K95" s="24">
        <v>1.5E-05</v>
      </c>
      <c r="L95" s="17">
        <f t="shared" si="1"/>
        <v>1671020.6073980117</v>
      </c>
      <c r="M95" s="17">
        <f t="shared" si="1"/>
        <v>24361616.218134817</v>
      </c>
      <c r="N95" s="18">
        <f t="shared" si="1"/>
        <v>226196993.7009477</v>
      </c>
    </row>
    <row r="96" spans="11:14" ht="12.75">
      <c r="K96" s="24">
        <v>2.00000000448E-05</v>
      </c>
      <c r="L96" s="17">
        <f t="shared" si="1"/>
        <v>930449.3394121934</v>
      </c>
      <c r="M96" s="17">
        <f t="shared" si="1"/>
        <v>8835270.399991395</v>
      </c>
      <c r="N96" s="18">
        <f t="shared" si="1"/>
        <v>73048717.86315013</v>
      </c>
    </row>
    <row r="97" spans="11:14" ht="12.75">
      <c r="K97" s="24">
        <v>2.5E-05</v>
      </c>
      <c r="L97" s="17">
        <f t="shared" si="1"/>
        <v>524818.1843319709</v>
      </c>
      <c r="M97" s="17">
        <f t="shared" si="1"/>
        <v>3918952.145372585</v>
      </c>
      <c r="N97" s="18">
        <f t="shared" si="1"/>
        <v>30288185.45052753</v>
      </c>
    </row>
    <row r="98" spans="11:14" ht="12.75">
      <c r="K98" s="24">
        <v>3.00000000384E-05</v>
      </c>
      <c r="L98" s="17">
        <f t="shared" si="1"/>
        <v>310510.1207118705</v>
      </c>
      <c r="M98" s="17">
        <f t="shared" si="1"/>
        <v>1991113.8824518162</v>
      </c>
      <c r="N98" s="18">
        <f t="shared" si="1"/>
        <v>14725515.86020458</v>
      </c>
    </row>
    <row r="99" spans="11:14" ht="12.75">
      <c r="K99" s="24">
        <v>3.5E-05</v>
      </c>
      <c r="L99" s="17">
        <f t="shared" si="1"/>
        <v>193071.69168728098</v>
      </c>
      <c r="M99" s="17">
        <f t="shared" si="1"/>
        <v>1115030.853104302</v>
      </c>
      <c r="N99" s="18">
        <f t="shared" si="1"/>
        <v>7994542.072543472</v>
      </c>
    </row>
    <row r="100" spans="11:14" ht="12.75">
      <c r="K100" s="24">
        <v>4.0000000032E-05</v>
      </c>
      <c r="L100" s="17">
        <f t="shared" si="1"/>
        <v>125515.05293941438</v>
      </c>
      <c r="M100" s="17">
        <f t="shared" si="1"/>
        <v>671725.8025454708</v>
      </c>
      <c r="N100" s="18">
        <f t="shared" si="1"/>
        <v>4706579.298259456</v>
      </c>
    </row>
    <row r="101" spans="11:14" ht="12.75">
      <c r="K101" s="24">
        <v>4.5E-05</v>
      </c>
      <c r="L101" s="17">
        <f t="shared" si="1"/>
        <v>84792.97808416028</v>
      </c>
      <c r="M101" s="17">
        <f t="shared" si="1"/>
        <v>428302.7058094131</v>
      </c>
      <c r="N101" s="18">
        <f t="shared" si="1"/>
        <v>2948189.196168361</v>
      </c>
    </row>
    <row r="102" spans="11:14" ht="12.75">
      <c r="K102" s="24">
        <v>5.00000000256E-05</v>
      </c>
      <c r="L102" s="17">
        <f t="shared" si="1"/>
        <v>59198.72730565378</v>
      </c>
      <c r="M102" s="17">
        <f t="shared" si="1"/>
        <v>285768.6283978846</v>
      </c>
      <c r="N102" s="18">
        <f t="shared" si="1"/>
        <v>1939511.1385356968</v>
      </c>
    </row>
    <row r="103" spans="11:14" ht="12.75">
      <c r="K103" s="24">
        <v>5.5E-05</v>
      </c>
      <c r="L103" s="17">
        <f t="shared" si="1"/>
        <v>42513.43371063593</v>
      </c>
      <c r="M103" s="17">
        <f t="shared" si="1"/>
        <v>197871.83293459655</v>
      </c>
      <c r="N103" s="18">
        <f t="shared" si="1"/>
        <v>1327625.24779109</v>
      </c>
    </row>
    <row r="104" spans="11:14" ht="12.75">
      <c r="K104" s="24">
        <v>6.00000000192E-05</v>
      </c>
      <c r="L104" s="17">
        <f t="shared" si="1"/>
        <v>31284.07917394206</v>
      </c>
      <c r="M104" s="17">
        <f t="shared" si="1"/>
        <v>141306.13504750555</v>
      </c>
      <c r="N104" s="18">
        <f t="shared" si="1"/>
        <v>939108.3537849856</v>
      </c>
    </row>
    <row r="105" spans="11:14" ht="12.75">
      <c r="K105" s="24">
        <v>6.5E-05</v>
      </c>
      <c r="L105" s="17">
        <f t="shared" si="1"/>
        <v>23513.650944511297</v>
      </c>
      <c r="M105" s="17">
        <f t="shared" si="1"/>
        <v>103579.02650329616</v>
      </c>
      <c r="N105" s="18">
        <f t="shared" si="1"/>
        <v>682871.722203154</v>
      </c>
    </row>
    <row r="106" spans="11:14" ht="12.75">
      <c r="K106" s="24">
        <v>7.00000000128E-05</v>
      </c>
      <c r="L106" s="17">
        <f t="shared" si="1"/>
        <v>18004.089952489616</v>
      </c>
      <c r="M106" s="17">
        <f t="shared" si="1"/>
        <v>77640.50831709823</v>
      </c>
      <c r="N106" s="18">
        <f t="shared" si="1"/>
        <v>508365.41135340376</v>
      </c>
    </row>
    <row r="107" spans="11:14" ht="12.75">
      <c r="K107" s="24">
        <v>7.5E-05</v>
      </c>
      <c r="L107" s="17">
        <f t="shared" si="1"/>
        <v>14012.750401710651</v>
      </c>
      <c r="M107" s="17">
        <f t="shared" si="1"/>
        <v>59334.790895549966</v>
      </c>
      <c r="N107" s="18">
        <f t="shared" si="1"/>
        <v>386208.4305976247</v>
      </c>
    </row>
    <row r="108" spans="11:14" ht="12.75">
      <c r="K108" s="24">
        <v>8.00000000064E-05</v>
      </c>
      <c r="L108" s="17">
        <f t="shared" si="1"/>
        <v>11065.658857265784</v>
      </c>
      <c r="M108" s="17">
        <f t="shared" si="1"/>
        <v>46118.86967110777</v>
      </c>
      <c r="N108" s="18">
        <f t="shared" si="1"/>
        <v>298636.59031262936</v>
      </c>
    </row>
    <row r="109" spans="11:14" ht="12.75">
      <c r="K109" s="24">
        <v>8.5E-05</v>
      </c>
      <c r="L109" s="17">
        <f t="shared" si="1"/>
        <v>8852.32638705397</v>
      </c>
      <c r="M109" s="17">
        <f t="shared" si="1"/>
        <v>36385.38201343431</v>
      </c>
      <c r="N109" s="18">
        <f t="shared" si="1"/>
        <v>234537.33898251117</v>
      </c>
    </row>
    <row r="110" spans="11:14" ht="12.75">
      <c r="K110" s="24">
        <v>9E-05</v>
      </c>
      <c r="L110" s="17">
        <f t="shared" si="1"/>
        <v>7164.549970528328</v>
      </c>
      <c r="M110" s="17">
        <f t="shared" si="1"/>
        <v>29089.11956030705</v>
      </c>
      <c r="N110" s="18">
        <f t="shared" si="1"/>
        <v>186749.54230508642</v>
      </c>
    </row>
    <row r="111" spans="11:14" ht="12.75">
      <c r="K111" s="24">
        <v>9.5E-05</v>
      </c>
      <c r="L111" s="17">
        <f t="shared" si="1"/>
        <v>5859.748573587563</v>
      </c>
      <c r="M111" s="17">
        <f t="shared" si="1"/>
        <v>23533.180036833073</v>
      </c>
      <c r="N111" s="18">
        <f t="shared" si="1"/>
        <v>150536.2131241921</v>
      </c>
    </row>
    <row r="112" spans="11:14" ht="12.75">
      <c r="K112" s="24">
        <v>9.99999999936E-05</v>
      </c>
      <c r="L112" s="17">
        <f t="shared" si="1"/>
        <v>4838.406758685679</v>
      </c>
      <c r="M112" s="17">
        <f t="shared" si="1"/>
        <v>19242.42631437657</v>
      </c>
      <c r="N112" s="18">
        <f t="shared" si="1"/>
        <v>122690.40182729904</v>
      </c>
    </row>
    <row r="113" spans="11:14" ht="12.75">
      <c r="K113" s="24">
        <v>0.0001999999999944</v>
      </c>
      <c r="L113" s="17">
        <f t="shared" si="1"/>
        <v>343.373908628516</v>
      </c>
      <c r="M113" s="17">
        <f t="shared" si="1"/>
        <v>1247.504046164941</v>
      </c>
      <c r="N113" s="18">
        <f t="shared" si="1"/>
        <v>7714.396357906501</v>
      </c>
    </row>
    <row r="114" spans="11:14" ht="12.75">
      <c r="K114" s="24">
        <v>0.0002999999999952</v>
      </c>
      <c r="L114" s="17">
        <f t="shared" si="1"/>
        <v>70.68656053597732</v>
      </c>
      <c r="M114" s="17">
        <f t="shared" si="1"/>
        <v>249.42272924475233</v>
      </c>
      <c r="N114" s="18">
        <f t="shared" si="1"/>
        <v>1526.8845613557407</v>
      </c>
    </row>
    <row r="115" spans="11:14" ht="12.75">
      <c r="K115" s="24">
        <v>0.000399999999996</v>
      </c>
      <c r="L115" s="17">
        <f t="shared" si="1"/>
        <v>22.827724534543297</v>
      </c>
      <c r="M115" s="17">
        <f t="shared" si="1"/>
        <v>79.39676873022444</v>
      </c>
      <c r="N115" s="18">
        <f t="shared" si="1"/>
        <v>483.59932539649475</v>
      </c>
    </row>
    <row r="116" spans="11:14" ht="12.75">
      <c r="K116" s="24">
        <v>0.0004999999999968</v>
      </c>
      <c r="L116" s="17">
        <f t="shared" si="1"/>
        <v>9.46505795352921</v>
      </c>
      <c r="M116" s="17">
        <f t="shared" si="1"/>
        <v>32.63873568277826</v>
      </c>
      <c r="N116" s="18">
        <f t="shared" si="1"/>
        <v>198.20117386858993</v>
      </c>
    </row>
    <row r="117" spans="11:14" ht="12.75">
      <c r="K117" s="24">
        <v>0.0005999999999976</v>
      </c>
      <c r="L117" s="17">
        <f t="shared" si="1"/>
        <v>4.601723729709089</v>
      </c>
      <c r="M117" s="17">
        <f t="shared" si="1"/>
        <v>15.778086650969922</v>
      </c>
      <c r="N117" s="18">
        <f t="shared" si="1"/>
        <v>95.62136402278827</v>
      </c>
    </row>
    <row r="118" spans="11:14" ht="12.75">
      <c r="K118" s="24">
        <v>0.0006999999999984</v>
      </c>
      <c r="L118" s="17">
        <f t="shared" si="1"/>
        <v>2.498294397692479</v>
      </c>
      <c r="M118" s="17">
        <f t="shared" si="1"/>
        <v>8.531272361163637</v>
      </c>
      <c r="N118" s="18">
        <f t="shared" si="1"/>
        <v>51.62877620103669</v>
      </c>
    </row>
    <row r="119" spans="11:14" ht="12.75">
      <c r="K119" s="24">
        <v>0.0007999999999992</v>
      </c>
      <c r="L119" s="17">
        <f t="shared" si="1"/>
        <v>1.4708060353828754</v>
      </c>
      <c r="M119" s="17">
        <f t="shared" si="1"/>
        <v>5.007324214034964</v>
      </c>
      <c r="N119" s="18">
        <f t="shared" si="1"/>
        <v>30.270324462825787</v>
      </c>
    </row>
    <row r="120" spans="11:14" ht="12.75">
      <c r="K120" s="24">
        <v>0.0009</v>
      </c>
      <c r="L120" s="17">
        <f t="shared" si="1"/>
        <v>0.9213091238026133</v>
      </c>
      <c r="M120" s="17">
        <f t="shared" si="1"/>
        <v>3.129181642058677</v>
      </c>
      <c r="N120" s="18">
        <f t="shared" si="1"/>
        <v>18.90076319660846</v>
      </c>
    </row>
    <row r="121" spans="11:14" ht="12.75">
      <c r="K121" s="24">
        <v>0.0010000000000008</v>
      </c>
      <c r="L121" s="17">
        <f t="shared" si="1"/>
        <v>0.606097232024265</v>
      </c>
      <c r="M121" s="17">
        <f t="shared" si="1"/>
        <v>2.054701928845545</v>
      </c>
      <c r="N121" s="18">
        <f t="shared" si="1"/>
        <v>12.40244356523275</v>
      </c>
    </row>
    <row r="122" spans="11:14" ht="12.75">
      <c r="K122" s="24">
        <v>0.0020000000000007</v>
      </c>
      <c r="L122" s="17">
        <f t="shared" si="1"/>
        <v>0.03834075056119169</v>
      </c>
      <c r="M122" s="17">
        <f t="shared" si="1"/>
        <v>0.12888244862371132</v>
      </c>
      <c r="N122" s="18">
        <f t="shared" si="1"/>
        <v>0.7756176954529959</v>
      </c>
    </row>
    <row r="123" spans="11:14" ht="12.75">
      <c r="K123" s="24">
        <v>0.0030000000000006</v>
      </c>
      <c r="L123" s="17">
        <f t="shared" si="1"/>
        <v>0.007603911390196554</v>
      </c>
      <c r="M123" s="17">
        <f t="shared" si="1"/>
        <v>0.02548883408736605</v>
      </c>
      <c r="N123" s="18">
        <f t="shared" si="1"/>
        <v>0.15323905731329293</v>
      </c>
    </row>
    <row r="124" spans="11:14" ht="12.75">
      <c r="K124" s="24">
        <v>0.0040000000000005</v>
      </c>
      <c r="L124" s="17">
        <f t="shared" si="1"/>
        <v>0.0024107488615749363</v>
      </c>
      <c r="M124" s="17">
        <f t="shared" si="1"/>
        <v>0.008069666001519817</v>
      </c>
      <c r="N124" s="18">
        <f t="shared" si="1"/>
        <v>0.048490640718382355</v>
      </c>
    </row>
    <row r="125" spans="11:14" ht="12.75">
      <c r="K125" s="24">
        <v>0.0050000000000004</v>
      </c>
      <c r="L125" s="17">
        <f t="shared" si="1"/>
        <v>0.0009886294935604742</v>
      </c>
      <c r="M125" s="17">
        <f t="shared" si="1"/>
        <v>0.0033065249529301128</v>
      </c>
      <c r="N125" s="18">
        <f t="shared" si="1"/>
        <v>0.019862957267981735</v>
      </c>
    </row>
    <row r="126" spans="11:14" ht="12.75">
      <c r="K126" s="24">
        <v>0.0060000000000003</v>
      </c>
      <c r="L126" s="17">
        <f t="shared" si="1"/>
        <v>0.0004771514253930742</v>
      </c>
      <c r="M126" s="17">
        <f t="shared" si="1"/>
        <v>0.0015949644502660655</v>
      </c>
      <c r="N126" s="18">
        <f t="shared" si="1"/>
        <v>0.00957935531486918</v>
      </c>
    </row>
    <row r="127" spans="11:14" ht="12.75">
      <c r="K127" s="24">
        <v>0.0070000000000002</v>
      </c>
      <c r="L127" s="17">
        <f t="shared" si="1"/>
        <v>0.00025770172747585526</v>
      </c>
      <c r="M127" s="17">
        <f t="shared" si="1"/>
        <v>0.0008610696134134447</v>
      </c>
      <c r="N127" s="18">
        <f t="shared" si="1"/>
        <v>0.005170845031897357</v>
      </c>
    </row>
    <row r="128" spans="11:14" ht="12.75">
      <c r="K128" s="24">
        <v>0.0080000000000001</v>
      </c>
      <c r="L128" s="17">
        <f t="shared" si="1"/>
        <v>0.00015112478918035134</v>
      </c>
      <c r="M128" s="17">
        <f t="shared" si="1"/>
        <v>0.0005048080637363606</v>
      </c>
      <c r="N128" s="18">
        <f t="shared" si="1"/>
        <v>0.0030311193240106947</v>
      </c>
    </row>
    <row r="129" spans="11:14" ht="12.75">
      <c r="K129" s="24">
        <v>0.009</v>
      </c>
      <c r="L129" s="17">
        <f t="shared" si="1"/>
        <v>9.437791871611034E-05</v>
      </c>
      <c r="M129" s="17">
        <f t="shared" si="1"/>
        <v>0.0003151806874639219</v>
      </c>
      <c r="N129" s="18">
        <f t="shared" si="1"/>
        <v>0.0018923443850166752</v>
      </c>
    </row>
    <row r="130" spans="11:14" ht="12.75">
      <c r="K130" s="24">
        <v>0.0099999999999999</v>
      </c>
      <c r="L130" s="17">
        <f t="shared" si="1"/>
        <v>6.193786683235024E-05</v>
      </c>
      <c r="M130" s="17">
        <f t="shared" si="1"/>
        <v>0.00020680658294770104</v>
      </c>
      <c r="N130" s="18">
        <f t="shared" si="1"/>
        <v>0.0012415836918900926</v>
      </c>
    </row>
    <row r="131" spans="11:14" ht="12.75">
      <c r="K131" s="24">
        <v>0.0199999999999999</v>
      </c>
      <c r="L131" s="17">
        <f t="shared" si="1"/>
        <v>3.875763614147606E-06</v>
      </c>
      <c r="M131" s="17">
        <f t="shared" si="1"/>
        <v>1.2930062276125192E-05</v>
      </c>
      <c r="N131" s="18">
        <f t="shared" si="1"/>
        <v>7.760363297960902E-05</v>
      </c>
    </row>
    <row r="132" spans="11:14" ht="12.75">
      <c r="K132" s="24">
        <v>0.0299999999999999</v>
      </c>
      <c r="L132" s="17">
        <f t="shared" si="1"/>
        <v>7.658890705373429E-07</v>
      </c>
      <c r="M132" s="17">
        <f t="shared" si="1"/>
        <v>2.5543926527764934E-06</v>
      </c>
      <c r="N132" s="18">
        <f t="shared" si="1"/>
        <v>1.532941901557668E-05</v>
      </c>
    </row>
    <row r="133" spans="11:14" ht="12.75">
      <c r="K133" s="24">
        <v>0.04</v>
      </c>
      <c r="L133" s="17">
        <f t="shared" si="1"/>
        <v>2.423805298293957E-07</v>
      </c>
      <c r="M133" s="17">
        <f t="shared" si="1"/>
        <v>8.082742572147942E-07</v>
      </c>
      <c r="N133" s="18">
        <f t="shared" si="1"/>
        <v>4.8503724479769185E-06</v>
      </c>
    </row>
    <row r="134" spans="11:14" ht="12.75">
      <c r="K134" s="24">
        <v>0.05</v>
      </c>
      <c r="L134" s="17">
        <f t="shared" si="1"/>
        <v>9.929097117336375E-08</v>
      </c>
      <c r="M134" s="17">
        <f t="shared" si="1"/>
        <v>3.310810449094524E-07</v>
      </c>
      <c r="N134" s="18">
        <f t="shared" si="1"/>
        <v>1.986724464914353E-06</v>
      </c>
    </row>
    <row r="135" spans="11:14" ht="12.75">
      <c r="K135" s="24">
        <v>0.06</v>
      </c>
      <c r="L135" s="17">
        <f t="shared" si="1"/>
        <v>4.7887205410451917E-08</v>
      </c>
      <c r="M135" s="17">
        <f t="shared" si="1"/>
        <v>1.596686846566397E-07</v>
      </c>
      <c r="N135" s="18">
        <f t="shared" si="1"/>
        <v>9.58107834244907E-07</v>
      </c>
    </row>
    <row r="136" spans="11:14" ht="12.75">
      <c r="K136" s="24">
        <v>0.07</v>
      </c>
      <c r="L136" s="17">
        <f t="shared" si="1"/>
        <v>2.5849796796560674E-08</v>
      </c>
      <c r="M136" s="17">
        <f t="shared" si="1"/>
        <v>8.618665548758866E-08</v>
      </c>
      <c r="N136" s="18">
        <f t="shared" si="1"/>
        <v>5.171642223694954E-07</v>
      </c>
    </row>
    <row r="137" spans="11:14" ht="12.75">
      <c r="K137" s="24">
        <v>0.08</v>
      </c>
      <c r="L137" s="17">
        <f t="shared" si="1"/>
        <v>1.5153325224498338E-08</v>
      </c>
      <c r="M137" s="17">
        <f t="shared" si="1"/>
        <v>5.052168413939089E-08</v>
      </c>
      <c r="N137" s="18">
        <f t="shared" si="1"/>
        <v>3.031528214024012E-07</v>
      </c>
    </row>
    <row r="138" spans="11:14" ht="12.75">
      <c r="K138" s="24">
        <v>0.09</v>
      </c>
      <c r="L138" s="17">
        <f t="shared" si="1"/>
        <v>9.46046144092525E-09</v>
      </c>
      <c r="M138" s="17">
        <f t="shared" si="1"/>
        <v>3.1540753833657584E-08</v>
      </c>
      <c r="N138" s="18">
        <f t="shared" si="1"/>
        <v>1.8925712913142646E-07</v>
      </c>
    </row>
    <row r="139" spans="11:14" ht="12.75">
      <c r="K139" s="24">
        <v>0.1</v>
      </c>
      <c r="L139" s="17">
        <f t="shared" si="1"/>
        <v>6.20717414624677E-09</v>
      </c>
      <c r="M139" s="17">
        <f t="shared" si="1"/>
        <v>2.069405400465258E-08</v>
      </c>
      <c r="N139" s="18">
        <f t="shared" si="1"/>
        <v>1.2417176784420712E-07</v>
      </c>
    </row>
    <row r="140" spans="11:14" ht="12.75">
      <c r="K140" s="24">
        <v>0.2</v>
      </c>
      <c r="L140" s="17">
        <f t="shared" si="1"/>
        <v>3.879949037156342E-10</v>
      </c>
      <c r="M140" s="17">
        <f t="shared" si="1"/>
        <v>1.2934248987711022E-09</v>
      </c>
      <c r="N140" s="18">
        <f t="shared" si="1"/>
        <v>7.760782015102444E-09</v>
      </c>
    </row>
    <row r="141" spans="11:14" ht="12.75">
      <c r="K141" s="24">
        <v>0.3</v>
      </c>
      <c r="L141" s="17">
        <f t="shared" si="1"/>
        <v>7.664403181578793E-11</v>
      </c>
      <c r="M141" s="17">
        <f t="shared" si="1"/>
        <v>2.554944013521547E-10</v>
      </c>
      <c r="N141" s="18">
        <f t="shared" si="1"/>
        <v>1.5329970416849775E-09</v>
      </c>
    </row>
    <row r="142" spans="11:14" ht="12.75">
      <c r="K142" s="24">
        <v>0.4</v>
      </c>
      <c r="L142" s="17">
        <f t="shared" si="1"/>
        <v>2.4251135306127198E-11</v>
      </c>
      <c r="M142" s="17">
        <f t="shared" si="1"/>
        <v>8.084051005831254E-11</v>
      </c>
      <c r="N142" s="18">
        <f t="shared" si="1"/>
        <v>4.850503298469826E-10</v>
      </c>
    </row>
    <row r="143" spans="11:14" ht="12.75">
      <c r="K143" s="24">
        <v>0.5</v>
      </c>
      <c r="L143" s="17">
        <f t="shared" si="1"/>
        <v>9.933384121507502E-12</v>
      </c>
      <c r="M143" s="17">
        <f t="shared" si="1"/>
        <v>3.3112392022874336E-11</v>
      </c>
      <c r="N143" s="18">
        <f t="shared" si="1"/>
        <v>1.9867673420912493E-10</v>
      </c>
    </row>
    <row r="144" spans="11:14" ht="12.75">
      <c r="K144" s="24">
        <v>0.6</v>
      </c>
      <c r="L144" s="17">
        <f aca="true" t="shared" si="2" ref="L144:N184">IF($L$4*$L$3/($L$5*L$14*$K144)&gt;709,"",((2*$L$2*$L$3*$L$4^2/($K144^5)*1/(EXP($L$4*$L$3/$L$5/L$14/$K144)-1))/(4*$L$2)))</f>
        <v>4.7904434423676315E-12</v>
      </c>
      <c r="M144" s="17">
        <f t="shared" si="2"/>
        <v>1.5968591543750926E-11</v>
      </c>
      <c r="N144" s="18">
        <f t="shared" si="2"/>
        <v>9.581250656459846E-11</v>
      </c>
    </row>
    <row r="145" spans="11:14" ht="12.75">
      <c r="K145" s="24">
        <v>0.7</v>
      </c>
      <c r="L145" s="17">
        <f t="shared" si="2"/>
        <v>2.5857768213941526E-12</v>
      </c>
      <c r="M145" s="17">
        <f t="shared" si="2"/>
        <v>8.619462760566089E-12</v>
      </c>
      <c r="N145" s="18">
        <f t="shared" si="2"/>
        <v>5.171721947325462E-11</v>
      </c>
    </row>
    <row r="146" spans="11:14" ht="12.75">
      <c r="K146" s="24">
        <v>0.8</v>
      </c>
      <c r="L146" s="17">
        <f t="shared" si="2"/>
        <v>1.5157413899927863E-12</v>
      </c>
      <c r="M146" s="17">
        <f t="shared" si="2"/>
        <v>5.0525773129536495E-12</v>
      </c>
      <c r="N146" s="18">
        <f t="shared" si="2"/>
        <v>3.031569105095408E-11</v>
      </c>
    </row>
    <row r="147" spans="11:14" ht="12.75">
      <c r="K147" s="24">
        <v>0.9</v>
      </c>
      <c r="L147" s="17">
        <f t="shared" si="2"/>
        <v>9.462730393011623E-13</v>
      </c>
      <c r="M147" s="17">
        <f t="shared" si="2"/>
        <v>3.1543022941138657E-12</v>
      </c>
      <c r="N147" s="18">
        <f t="shared" si="2"/>
        <v>1.8925939829043143E-11</v>
      </c>
    </row>
    <row r="148" spans="11:14" ht="12.75">
      <c r="K148" s="24">
        <v>1</v>
      </c>
      <c r="L148" s="17">
        <f t="shared" si="2"/>
        <v>6.208513952857358E-13</v>
      </c>
      <c r="M148" s="17">
        <f t="shared" si="2"/>
        <v>2.069539389364978E-12</v>
      </c>
      <c r="N148" s="18">
        <f t="shared" si="2"/>
        <v>1.2417310776417124E-11</v>
      </c>
    </row>
    <row r="149" spans="11:14" ht="12.75">
      <c r="K149" s="24">
        <v>2</v>
      </c>
      <c r="L149" s="17">
        <f t="shared" si="2"/>
        <v>3.880367745131474E-14</v>
      </c>
      <c r="M149" s="17">
        <f t="shared" si="2"/>
        <v>1.2934667708481735E-13</v>
      </c>
      <c r="N149" s="18">
        <f t="shared" si="2"/>
        <v>7.760823886979157E-13</v>
      </c>
    </row>
    <row r="150" spans="11:14" ht="12.75">
      <c r="K150" s="24">
        <v>3</v>
      </c>
      <c r="L150" s="17">
        <f t="shared" si="2"/>
        <v>7.664954574696696E-15</v>
      </c>
      <c r="M150" s="17">
        <f t="shared" si="2"/>
        <v>2.5549991539239315E-14</v>
      </c>
      <c r="N150" s="18">
        <f t="shared" si="2"/>
        <v>1.5330025557553368E-13</v>
      </c>
    </row>
    <row r="151" spans="11:14" ht="12.75">
      <c r="K151" s="24">
        <v>4</v>
      </c>
      <c r="L151" s="17">
        <f t="shared" si="2"/>
        <v>2.4252443797195153E-15</v>
      </c>
      <c r="M151" s="17">
        <f t="shared" si="2"/>
        <v>8.084181856864215E-15</v>
      </c>
      <c r="N151" s="18">
        <f t="shared" si="2"/>
        <v>4.850516383699017E-14</v>
      </c>
    </row>
    <row r="152" spans="11:14" ht="12.75">
      <c r="K152" s="24">
        <v>5</v>
      </c>
      <c r="L152" s="17">
        <f t="shared" si="2"/>
        <v>9.933812889876912E-16</v>
      </c>
      <c r="M152" s="17">
        <f t="shared" si="2"/>
        <v>3.3112820795222197E-15</v>
      </c>
      <c r="N152" s="18">
        <f t="shared" si="2"/>
        <v>1.986771629976039E-14</v>
      </c>
    </row>
    <row r="153" spans="11:14" ht="12.75">
      <c r="K153" s="24">
        <v>6</v>
      </c>
      <c r="L153" s="17">
        <f t="shared" si="2"/>
        <v>4.790615755265553E-16</v>
      </c>
      <c r="M153" s="17">
        <f t="shared" si="2"/>
        <v>1.5968763858561114E-15</v>
      </c>
      <c r="N153" s="18">
        <f t="shared" si="2"/>
        <v>9.581267887169112E-15</v>
      </c>
    </row>
    <row r="154" spans="11:14" ht="12.75">
      <c r="K154" s="24">
        <v>7</v>
      </c>
      <c r="L154" s="17">
        <f t="shared" si="2"/>
        <v>2.585856544544978E-16</v>
      </c>
      <c r="M154" s="17">
        <f t="shared" si="2"/>
        <v>8.619542484380263E-16</v>
      </c>
      <c r="N154" s="18">
        <f t="shared" si="2"/>
        <v>5.171729920601417E-15</v>
      </c>
    </row>
    <row r="155" spans="11:14" ht="12.75">
      <c r="K155" s="24">
        <v>8</v>
      </c>
      <c r="L155" s="17">
        <f t="shared" si="2"/>
        <v>1.5157822807718212E-16</v>
      </c>
      <c r="M155" s="17">
        <f t="shared" si="2"/>
        <v>5.052618203775691E-16</v>
      </c>
      <c r="N155" s="18">
        <f t="shared" si="2"/>
        <v>3.031573194573133E-15</v>
      </c>
    </row>
    <row r="156" spans="11:14" ht="12.75">
      <c r="K156" s="24">
        <v>9</v>
      </c>
      <c r="L156" s="17">
        <f t="shared" si="2"/>
        <v>9.462957307992115E-17</v>
      </c>
      <c r="M156" s="17">
        <f t="shared" si="2"/>
        <v>3.154324985924554E-16</v>
      </c>
      <c r="N156" s="18">
        <f t="shared" si="2"/>
        <v>1.8925962525664228E-15</v>
      </c>
    </row>
    <row r="157" spans="11:14" ht="12.75">
      <c r="K157" s="24">
        <v>10</v>
      </c>
      <c r="L157" s="17">
        <f t="shared" si="2"/>
        <v>6.208647944035155E-17</v>
      </c>
      <c r="M157" s="17">
        <f t="shared" si="2"/>
        <v>2.0695527885509868E-16</v>
      </c>
      <c r="N157" s="18">
        <f t="shared" si="2"/>
        <v>1.2417324170613138E-15</v>
      </c>
    </row>
    <row r="158" spans="11:14" ht="12.75">
      <c r="K158" s="24">
        <v>20</v>
      </c>
      <c r="L158" s="17">
        <f t="shared" si="2"/>
        <v>3.880409617630351E-18</v>
      </c>
      <c r="M158" s="17">
        <f t="shared" si="2"/>
        <v>1.2934709579606529E-17</v>
      </c>
      <c r="N158" s="18">
        <f t="shared" si="2"/>
        <v>7.760828073746124E-17</v>
      </c>
    </row>
    <row r="159" spans="11:14" ht="12.75">
      <c r="K159" s="24">
        <v>30</v>
      </c>
      <c r="L159" s="17">
        <f t="shared" si="2"/>
        <v>7.665009715796668E-19</v>
      </c>
      <c r="M159" s="17">
        <f t="shared" si="2"/>
        <v>2.5550046681790625E-18</v>
      </c>
      <c r="N159" s="18">
        <f t="shared" si="2"/>
        <v>1.5330031089446408E-17</v>
      </c>
    </row>
    <row r="160" spans="11:14" ht="12.75">
      <c r="K160" s="24">
        <v>40</v>
      </c>
      <c r="L160" s="17">
        <f t="shared" si="2"/>
        <v>2.4252574646809866E-19</v>
      </c>
      <c r="M160" s="17">
        <f t="shared" si="2"/>
        <v>8.084194941990891E-19</v>
      </c>
      <c r="N160" s="18">
        <f t="shared" si="2"/>
        <v>4.8505176898183916E-18</v>
      </c>
    </row>
    <row r="161" spans="11:14" ht="12.75">
      <c r="K161" s="24">
        <v>50</v>
      </c>
      <c r="L161" s="17">
        <f t="shared" si="2"/>
        <v>9.933855767461895E-20</v>
      </c>
      <c r="M161" s="17">
        <f t="shared" si="2"/>
        <v>3.311286367309328E-19</v>
      </c>
      <c r="N161" s="18">
        <f t="shared" si="2"/>
        <v>1.986772054948145E-18</v>
      </c>
    </row>
    <row r="162" spans="11:14" ht="12.75">
      <c r="K162" s="24">
        <v>60</v>
      </c>
      <c r="L162" s="17">
        <f t="shared" si="2"/>
        <v>4.790632986735428E-20</v>
      </c>
      <c r="M162" s="17">
        <f t="shared" si="2"/>
        <v>1.5968781083607427E-19</v>
      </c>
      <c r="N162" s="18">
        <f t="shared" si="2"/>
        <v>9.581269617216871E-19</v>
      </c>
    </row>
    <row r="163" spans="11:14" ht="12.75">
      <c r="K163" s="24">
        <v>70</v>
      </c>
      <c r="L163" s="17">
        <f t="shared" si="2"/>
        <v>2.585864516967856E-20</v>
      </c>
      <c r="M163" s="17">
        <f t="shared" si="2"/>
        <v>8.619550456172347E-20</v>
      </c>
      <c r="N163" s="18">
        <f t="shared" si="2"/>
        <v>5.171730715080966E-19</v>
      </c>
    </row>
    <row r="164" spans="11:14" ht="12.75">
      <c r="K164" s="24">
        <v>80</v>
      </c>
      <c r="L164" s="17">
        <f t="shared" si="2"/>
        <v>1.515786369905943E-20</v>
      </c>
      <c r="M164" s="17">
        <f t="shared" si="2"/>
        <v>5.052622294129451E-20</v>
      </c>
      <c r="N164" s="18">
        <f t="shared" si="2"/>
        <v>3.0315736122798814E-19</v>
      </c>
    </row>
    <row r="165" spans="11:14" ht="12.75">
      <c r="K165" s="24">
        <v>90</v>
      </c>
      <c r="L165" s="17">
        <f t="shared" si="2"/>
        <v>9.462980001031128E-21</v>
      </c>
      <c r="M165" s="17">
        <f t="shared" si="2"/>
        <v>3.1543272532221153E-20</v>
      </c>
      <c r="N165" s="18">
        <f t="shared" si="2"/>
        <v>1.8925964781134066E-19</v>
      </c>
    </row>
    <row r="166" spans="11:14" ht="12.75">
      <c r="K166" s="24">
        <v>100</v>
      </c>
      <c r="L166" s="17">
        <f t="shared" si="2"/>
        <v>6.208661343675122E-21</v>
      </c>
      <c r="M166" s="17">
        <f t="shared" si="2"/>
        <v>2.0695541280862765E-20</v>
      </c>
      <c r="N166" s="18">
        <f t="shared" si="2"/>
        <v>1.2417325515898391E-19</v>
      </c>
    </row>
    <row r="167" spans="11:14" ht="12.75">
      <c r="K167" s="24">
        <v>200</v>
      </c>
      <c r="L167" s="17">
        <f t="shared" si="2"/>
        <v>3.880413803316605E-22</v>
      </c>
      <c r="M167" s="17">
        <f t="shared" si="2"/>
        <v>1.2934713759667336E-21</v>
      </c>
      <c r="N167" s="18">
        <f t="shared" si="2"/>
        <v>7.760828447436495E-21</v>
      </c>
    </row>
    <row r="168" spans="11:14" ht="12.75">
      <c r="K168" s="24">
        <v>300</v>
      </c>
      <c r="L168" s="17">
        <f t="shared" si="2"/>
        <v>7.66501522532974E-23</v>
      </c>
      <c r="M168" s="17">
        <f t="shared" si="2"/>
        <v>2.5550052146966886E-22</v>
      </c>
      <c r="N168" s="18">
        <f t="shared" si="2"/>
        <v>1.533003164306179E-21</v>
      </c>
    </row>
    <row r="169" spans="11:14" ht="12.75">
      <c r="K169" s="24">
        <v>400</v>
      </c>
      <c r="L169" s="17">
        <f t="shared" si="2"/>
        <v>2.4252587730456635E-23</v>
      </c>
      <c r="M169" s="17">
        <f t="shared" si="2"/>
        <v>8.084196249507781E-23</v>
      </c>
      <c r="N169" s="18">
        <f t="shared" si="2"/>
        <v>4.850517779647809E-22</v>
      </c>
    </row>
    <row r="170" spans="11:14" ht="12.75">
      <c r="K170" s="24">
        <v>500</v>
      </c>
      <c r="L170" s="17">
        <f t="shared" si="2"/>
        <v>9.93386004477742E-24</v>
      </c>
      <c r="M170" s="17">
        <f t="shared" si="2"/>
        <v>3.311286794018979E-23</v>
      </c>
      <c r="N170" s="18">
        <f t="shared" si="2"/>
        <v>1.98677213773494E-22</v>
      </c>
    </row>
    <row r="171" spans="11:14" ht="12.75">
      <c r="K171" s="24">
        <v>600</v>
      </c>
      <c r="L171" s="17">
        <f t="shared" si="2"/>
        <v>4.790634715452003E-24</v>
      </c>
      <c r="M171" s="17">
        <f t="shared" si="2"/>
        <v>1.5968782813655338E-23</v>
      </c>
      <c r="N171" s="18">
        <f t="shared" si="2"/>
        <v>9.581270043074878E-23</v>
      </c>
    </row>
    <row r="172" spans="11:14" ht="12.75">
      <c r="K172" s="24">
        <v>700</v>
      </c>
      <c r="L172" s="17">
        <f t="shared" si="2"/>
        <v>2.585865315637547E-24</v>
      </c>
      <c r="M172" s="17">
        <f t="shared" si="2"/>
        <v>8.619551266295717E-24</v>
      </c>
      <c r="N172" s="18">
        <f t="shared" si="2"/>
        <v>5.1717306480362686E-23</v>
      </c>
    </row>
    <row r="173" spans="11:14" ht="12.75">
      <c r="K173" s="24">
        <v>800</v>
      </c>
      <c r="L173" s="17">
        <f t="shared" si="2"/>
        <v>1.5157867780682469E-24</v>
      </c>
      <c r="M173" s="17">
        <f t="shared" si="2"/>
        <v>5.052622687133134E-24</v>
      </c>
      <c r="N173" s="18">
        <f t="shared" si="2"/>
        <v>3.0315736122798807E-23</v>
      </c>
    </row>
    <row r="174" spans="11:14" ht="12.75">
      <c r="K174" s="24">
        <v>900</v>
      </c>
      <c r="L174" s="17">
        <f t="shared" si="2"/>
        <v>9.462982272273148E-25</v>
      </c>
      <c r="M174" s="17">
        <f t="shared" si="2"/>
        <v>3.1543274985723856E-24</v>
      </c>
      <c r="N174" s="18">
        <f t="shared" si="2"/>
        <v>1.8925964465683706E-23</v>
      </c>
    </row>
    <row r="175" spans="11:14" ht="12.75">
      <c r="K175" s="24">
        <v>1000</v>
      </c>
      <c r="L175" s="17">
        <f t="shared" si="2"/>
        <v>6.208662671712953E-25</v>
      </c>
      <c r="M175" s="17">
        <f t="shared" si="2"/>
        <v>2.069554278201212E-24</v>
      </c>
      <c r="N175" s="18">
        <f t="shared" si="2"/>
        <v>1.241732528593508E-23</v>
      </c>
    </row>
    <row r="176" spans="11:14" ht="12.75">
      <c r="K176" s="24">
        <v>2000</v>
      </c>
      <c r="L176" s="17">
        <f t="shared" si="2"/>
        <v>3.8804142237182475E-26</v>
      </c>
      <c r="M176" s="17">
        <f t="shared" si="2"/>
        <v>1.2934714238757574E-25</v>
      </c>
      <c r="N176" s="18">
        <f t="shared" si="2"/>
        <v>7.760829022344828E-25</v>
      </c>
    </row>
    <row r="177" spans="11:14" ht="12.75">
      <c r="K177" s="24">
        <v>3000</v>
      </c>
      <c r="L177" s="17">
        <f t="shared" si="2"/>
        <v>7.665015821530895E-27</v>
      </c>
      <c r="M177" s="17">
        <f t="shared" si="2"/>
        <v>2.5550053211611885E-26</v>
      </c>
      <c r="N177" s="18">
        <f t="shared" si="2"/>
        <v>1.5330031217203802E-25</v>
      </c>
    </row>
    <row r="178" spans="11:14" ht="12.75">
      <c r="K178" s="24">
        <v>4000</v>
      </c>
      <c r="L178" s="17">
        <f t="shared" si="2"/>
        <v>2.4252588898239047E-27</v>
      </c>
      <c r="M178" s="17">
        <f t="shared" si="2"/>
        <v>8.084196399223484E-27</v>
      </c>
      <c r="N178" s="18">
        <f t="shared" si="2"/>
        <v>4.8505181389655176E-26</v>
      </c>
    </row>
    <row r="179" spans="11:14" ht="12.75">
      <c r="K179" s="24">
        <v>5000</v>
      </c>
      <c r="L179" s="17">
        <f t="shared" si="2"/>
        <v>9.933860458711375E-28</v>
      </c>
      <c r="M179" s="17">
        <f t="shared" si="2"/>
        <v>3.3112868451219386E-27</v>
      </c>
      <c r="N179" s="18">
        <f t="shared" si="2"/>
        <v>1.9867724136909736E-26</v>
      </c>
    </row>
    <row r="180" spans="11:14" ht="12.75">
      <c r="K180" s="24">
        <v>6000</v>
      </c>
      <c r="L180" s="17">
        <f t="shared" si="2"/>
        <v>4.790634888456809E-28</v>
      </c>
      <c r="M180" s="17">
        <f t="shared" si="2"/>
        <v>1.5968782517920628E-27</v>
      </c>
      <c r="N180" s="18">
        <f t="shared" si="2"/>
        <v>9.581272172365475E-27</v>
      </c>
    </row>
    <row r="181" spans="11:14" ht="12.75">
      <c r="K181" s="24">
        <v>7000</v>
      </c>
      <c r="L181" s="17">
        <f t="shared" si="2"/>
        <v>2.5858654078240067E-28</v>
      </c>
      <c r="M181" s="17">
        <f t="shared" si="2"/>
        <v>8.619551080060446E-28</v>
      </c>
      <c r="N181" s="18">
        <f t="shared" si="2"/>
        <v>5.1717306480362684E-27</v>
      </c>
    </row>
    <row r="182" spans="11:14" ht="12.75">
      <c r="K182" s="24">
        <v>8000</v>
      </c>
      <c r="L182" s="17">
        <f t="shared" si="2"/>
        <v>1.5157868061399404E-28</v>
      </c>
      <c r="M182" s="17">
        <f t="shared" si="2"/>
        <v>5.0526224376069795E-28</v>
      </c>
      <c r="N182" s="18">
        <f t="shared" si="2"/>
        <v>3.031572713985942E-27</v>
      </c>
    </row>
    <row r="183" spans="11:14" ht="12.75">
      <c r="K183" s="24">
        <v>9000</v>
      </c>
      <c r="L183" s="17">
        <f t="shared" si="2"/>
        <v>9.462982627154812E-29</v>
      </c>
      <c r="M183" s="17">
        <f t="shared" si="2"/>
        <v>3.154327410947284E-28</v>
      </c>
      <c r="N183" s="18">
        <f t="shared" si="2"/>
        <v>1.8925964465683707E-27</v>
      </c>
    </row>
    <row r="184" spans="11:14" ht="13.5" thickBot="1">
      <c r="K184" s="25">
        <v>10000</v>
      </c>
      <c r="L184" s="19">
        <f t="shared" si="2"/>
        <v>6.208662930421688E-29</v>
      </c>
      <c r="M184" s="19">
        <f t="shared" si="2"/>
        <v>2.0695542782012116E-28</v>
      </c>
      <c r="N184" s="20">
        <f t="shared" si="2"/>
        <v>1.2417321836486419E-27</v>
      </c>
    </row>
  </sheetData>
  <mergeCells count="6">
    <mergeCell ref="A6:C6"/>
    <mergeCell ref="K12:N12"/>
    <mergeCell ref="K1:M1"/>
    <mergeCell ref="L13:N13"/>
    <mergeCell ref="K11:N11"/>
    <mergeCell ref="K13:K14"/>
  </mergeCells>
  <printOptions/>
  <pageMargins left="0.5" right="0.5" top="0.5" bottom="0.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Chrism</cp:lastModifiedBy>
  <cp:lastPrinted>2011-08-03T23:28:13Z</cp:lastPrinted>
  <dcterms:created xsi:type="dcterms:W3CDTF">2011-04-12T02:31:08Z</dcterms:created>
  <dcterms:modified xsi:type="dcterms:W3CDTF">2011-08-03T23:28:18Z</dcterms:modified>
  <cp:category/>
  <cp:version/>
  <cp:contentType/>
  <cp:contentStatus/>
</cp:coreProperties>
</file>